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EMOGRAPHIE\Etudes_Sandra\2020\Population légale\figures_pop légale 2017\"/>
    </mc:Choice>
  </mc:AlternateContent>
  <bookViews>
    <workbookView xWindow="0" yWindow="0" windowWidth="28800" windowHeight="11535"/>
  </bookViews>
  <sheets>
    <sheet name="Population - Densité" sheetId="1" r:id="rId1"/>
    <sheet name="Logements " sheetId="2" r:id="rId2"/>
    <sheet name="Taille moyenne des ménag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D9" i="1"/>
  <c r="E9" i="1"/>
  <c r="F9" i="1"/>
  <c r="H5" i="1"/>
  <c r="F5" i="1"/>
  <c r="E5" i="1"/>
  <c r="D5" i="1"/>
  <c r="D26" i="1"/>
  <c r="H26" i="1"/>
  <c r="H25" i="1"/>
  <c r="F25" i="1"/>
  <c r="E25" i="1"/>
  <c r="D25" i="1"/>
  <c r="H24" i="1"/>
  <c r="F24" i="1"/>
  <c r="E24" i="1"/>
  <c r="D24" i="1"/>
  <c r="H23" i="1"/>
  <c r="F23" i="1"/>
  <c r="E23" i="1"/>
  <c r="D23" i="1"/>
  <c r="H22" i="1"/>
  <c r="F22" i="1"/>
  <c r="E22" i="1"/>
  <c r="D22" i="1"/>
  <c r="H21" i="1"/>
  <c r="F21" i="1"/>
  <c r="E21" i="1"/>
  <c r="D21" i="1"/>
  <c r="H20" i="1"/>
  <c r="F20" i="1"/>
  <c r="E20" i="1"/>
  <c r="D20" i="1"/>
  <c r="H19" i="1"/>
  <c r="F19" i="1"/>
  <c r="E19" i="1"/>
  <c r="D19" i="1"/>
  <c r="H18" i="1"/>
  <c r="F18" i="1"/>
  <c r="E18" i="1"/>
  <c r="D18" i="1"/>
  <c r="H17" i="1"/>
  <c r="F17" i="1"/>
  <c r="E17" i="1"/>
  <c r="D17" i="1"/>
  <c r="H16" i="1"/>
  <c r="F16" i="1"/>
  <c r="E16" i="1"/>
  <c r="D16" i="1"/>
  <c r="H15" i="1"/>
  <c r="F15" i="1"/>
  <c r="E15" i="1"/>
  <c r="D15" i="1"/>
  <c r="H14" i="1"/>
  <c r="F14" i="1"/>
  <c r="E14" i="1"/>
  <c r="D14" i="1"/>
  <c r="H13" i="1"/>
  <c r="F13" i="1"/>
  <c r="E13" i="1"/>
  <c r="D13" i="1"/>
  <c r="H12" i="1"/>
  <c r="F12" i="1"/>
  <c r="E12" i="1"/>
  <c r="D12" i="1"/>
  <c r="H11" i="1"/>
  <c r="F11" i="1"/>
  <c r="E11" i="1"/>
  <c r="D11" i="1"/>
  <c r="H10" i="1"/>
  <c r="F10" i="1"/>
  <c r="E10" i="1"/>
  <c r="D10" i="1"/>
  <c r="H8" i="1"/>
  <c r="F8" i="1"/>
  <c r="E8" i="1"/>
  <c r="D8" i="1"/>
  <c r="H7" i="1"/>
  <c r="F7" i="1"/>
  <c r="E7" i="1"/>
  <c r="D7" i="1"/>
  <c r="H6" i="1"/>
  <c r="F6" i="1"/>
  <c r="E6" i="1"/>
  <c r="D6" i="1"/>
  <c r="E26" i="1" l="1"/>
  <c r="F26" i="1"/>
</calcChain>
</file>

<file path=xl/sharedStrings.xml><?xml version="1.0" encoding="utf-8"?>
<sst xmlns="http://schemas.openxmlformats.org/spreadsheetml/2006/main" count="87" uniqueCount="61">
  <si>
    <t>Arr.</t>
  </si>
  <si>
    <t>Taille moyenne des ménages</t>
  </si>
  <si>
    <t>Paris 1er</t>
  </si>
  <si>
    <t>Paris 2e</t>
  </si>
  <si>
    <t>Paris 3e</t>
  </si>
  <si>
    <t>Paris 4e</t>
  </si>
  <si>
    <t>Paris 5e</t>
  </si>
  <si>
    <t>Paris 6e</t>
  </si>
  <si>
    <t>Paris 7e</t>
  </si>
  <si>
    <t>Paris 8e</t>
  </si>
  <si>
    <t>Paris 9e</t>
  </si>
  <si>
    <t>Paris 10e</t>
  </si>
  <si>
    <t>Paris 11e</t>
  </si>
  <si>
    <t>Paris 12e</t>
  </si>
  <si>
    <t>Paris 13e</t>
  </si>
  <si>
    <t>Paris 14e</t>
  </si>
  <si>
    <t>Paris 15e</t>
  </si>
  <si>
    <t>Paris 16e</t>
  </si>
  <si>
    <t>Paris 17e</t>
  </si>
  <si>
    <t>Paris 18e</t>
  </si>
  <si>
    <t>Paris 19e</t>
  </si>
  <si>
    <t>Paris 20e</t>
  </si>
  <si>
    <t>Paris</t>
  </si>
  <si>
    <t>Source : Insee, recensements</t>
  </si>
  <si>
    <t>Nombre de logements (du RIL)</t>
  </si>
  <si>
    <t>Variation absolue 2012-2017</t>
  </si>
  <si>
    <t>Evolution du taux 2012-2017 (en points)</t>
  </si>
  <si>
    <t>Paris Centre</t>
  </si>
  <si>
    <t xml:space="preserve">Part de logement inoccuppés </t>
  </si>
  <si>
    <t>Evolution du nombre de logements et de la part des logements inoccupés entre 2012 et 2017</t>
  </si>
  <si>
    <t>Evolution de la taille moyenne des ménages entre 2012 et 2017(champ des ménages ordinaires)</t>
  </si>
  <si>
    <t>Commune</t>
  </si>
  <si>
    <t>Population</t>
  </si>
  <si>
    <t>Densité</t>
  </si>
  <si>
    <t>Evolution sur la période</t>
  </si>
  <si>
    <t xml:space="preserve"> Taux d'évolution sur la période (%)</t>
  </si>
  <si>
    <t>Taux d'évolution annuel moyen (%)</t>
  </si>
  <si>
    <t>Superficie en ha (hors bois)</t>
  </si>
  <si>
    <t>Nombre moyen de personne à l'ha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</si>
  <si>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</si>
  <si>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</si>
  <si>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</si>
  <si>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</si>
  <si>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</si>
  <si>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</si>
  <si>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</si>
  <si>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</si>
  <si>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</si>
  <si>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</si>
  <si>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</si>
  <si>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</si>
  <si>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</si>
  <si>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</si>
  <si>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</si>
  <si>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</si>
  <si>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</si>
  <si>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</si>
  <si>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</si>
  <si>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</si>
  <si>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2012-2017</t>
  </si>
  <si>
    <t>Evolution de la population entre 2012 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</si>
</sst>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8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FFF9AE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23"/>
      </top>
      <bottom style="hair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2" fontId="3" fillId="0" borderId="6" xfId="0" applyNumberFormat="1" applyFont="1" applyBorder="1"/>
    <xf numFmtId="0" fontId="3" fillId="0" borderId="7" xfId="0" applyFont="1" applyBorder="1"/>
    <xf numFmtId="2" fontId="3" fillId="0" borderId="7" xfId="0" applyNumberFormat="1" applyFont="1" applyBorder="1"/>
    <xf numFmtId="0" fontId="3" fillId="0" borderId="7" xfId="0" applyFont="1" applyFill="1" applyBorder="1"/>
    <xf numFmtId="2" fontId="3" fillId="0" borderId="7" xfId="0" applyNumberFormat="1" applyFont="1" applyFill="1" applyBorder="1"/>
    <xf numFmtId="0" fontId="3" fillId="0" borderId="8" xfId="0" applyFont="1" applyFill="1" applyBorder="1"/>
    <xf numFmtId="2" fontId="3" fillId="0" borderId="8" xfId="0" applyNumberFormat="1" applyFont="1" applyFill="1" applyBorder="1"/>
    <xf numFmtId="0" fontId="5" fillId="0" borderId="5" xfId="0" applyFont="1" applyFill="1" applyBorder="1"/>
    <xf numFmtId="2" fontId="5" fillId="0" borderId="5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10" xfId="0" applyFont="1" applyFill="1" applyBorder="1"/>
    <xf numFmtId="0" fontId="4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3" fontId="3" fillId="0" borderId="13" xfId="0" applyNumberFormat="1" applyFont="1" applyBorder="1"/>
    <xf numFmtId="3" fontId="0" fillId="0" borderId="13" xfId="0" applyNumberFormat="1" applyBorder="1"/>
    <xf numFmtId="164" fontId="0" fillId="0" borderId="13" xfId="0" applyNumberFormat="1" applyBorder="1"/>
    <xf numFmtId="3" fontId="3" fillId="0" borderId="7" xfId="0" applyNumberFormat="1" applyFont="1" applyBorder="1"/>
    <xf numFmtId="3" fontId="0" fillId="0" borderId="7" xfId="0" applyNumberFormat="1" applyBorder="1"/>
    <xf numFmtId="164" fontId="0" fillId="0" borderId="7" xfId="0" applyNumberFormat="1" applyBorder="1"/>
    <xf numFmtId="0" fontId="3" fillId="2" borderId="7" xfId="0" applyFont="1" applyFill="1" applyBorder="1"/>
    <xf numFmtId="3" fontId="3" fillId="2" borderId="7" xfId="0" applyNumberFormat="1" applyFont="1" applyFill="1" applyBorder="1"/>
    <xf numFmtId="3" fontId="0" fillId="2" borderId="7" xfId="0" applyNumberFormat="1" applyFill="1" applyBorder="1"/>
    <xf numFmtId="164" fontId="0" fillId="3" borderId="7" xfId="0" applyNumberFormat="1" applyFill="1" applyBorder="1"/>
    <xf numFmtId="0" fontId="3" fillId="0" borderId="14" xfId="0" applyFont="1" applyBorder="1"/>
    <xf numFmtId="3" fontId="3" fillId="0" borderId="14" xfId="0" applyNumberFormat="1" applyFont="1" applyBorder="1"/>
    <xf numFmtId="3" fontId="0" fillId="0" borderId="14" xfId="0" applyNumberFormat="1" applyBorder="1"/>
    <xf numFmtId="164" fontId="0" fillId="0" borderId="14" xfId="0" applyNumberFormat="1" applyBorder="1"/>
    <xf numFmtId="0" fontId="5" fillId="0" borderId="5" xfId="0" applyFont="1" applyBorder="1"/>
    <xf numFmtId="3" fontId="5" fillId="0" borderId="5" xfId="0" applyNumberFormat="1" applyFont="1" applyBorder="1"/>
    <xf numFmtId="164" fontId="6" fillId="0" borderId="5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/>
    <xf numFmtId="3" fontId="4" fillId="0" borderId="19" xfId="0" applyNumberFormat="1" applyFont="1" applyBorder="1"/>
    <xf numFmtId="168" fontId="4" fillId="0" borderId="6" xfId="0" applyNumberFormat="1" applyFont="1" applyBorder="1"/>
    <xf numFmtId="2" fontId="4" fillId="0" borderId="19" xfId="0" applyNumberFormat="1" applyFont="1" applyBorder="1"/>
    <xf numFmtId="0" fontId="4" fillId="0" borderId="20" xfId="0" applyFont="1" applyBorder="1"/>
    <xf numFmtId="3" fontId="4" fillId="0" borderId="20" xfId="0" applyNumberFormat="1" applyFont="1" applyBorder="1"/>
    <xf numFmtId="168" fontId="4" fillId="0" borderId="7" xfId="0" applyNumberFormat="1" applyFont="1" applyBorder="1"/>
    <xf numFmtId="0" fontId="4" fillId="0" borderId="21" xfId="0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168" fontId="4" fillId="0" borderId="9" xfId="0" applyNumberFormat="1" applyFont="1" applyBorder="1"/>
    <xf numFmtId="2" fontId="4" fillId="0" borderId="22" xfId="0" applyNumberFormat="1" applyFont="1" applyBorder="1"/>
    <xf numFmtId="168" fontId="4" fillId="0" borderId="21" xfId="0" applyNumberFormat="1" applyFont="1" applyBorder="1"/>
    <xf numFmtId="168" fontId="4" fillId="0" borderId="8" xfId="0" applyNumberFormat="1" applyFont="1" applyBorder="1"/>
    <xf numFmtId="0" fontId="6" fillId="0" borderId="15" xfId="0" applyFont="1" applyBorder="1"/>
    <xf numFmtId="3" fontId="6" fillId="0" borderId="15" xfId="0" applyNumberFormat="1" applyFont="1" applyBorder="1"/>
    <xf numFmtId="168" fontId="6" fillId="0" borderId="15" xfId="0" applyNumberFormat="1" applyFont="1" applyBorder="1"/>
    <xf numFmtId="2" fontId="6" fillId="0" borderId="15" xfId="0" applyNumberFormat="1" applyFont="1" applyBorder="1"/>
    <xf numFmtId="0" fontId="4" fillId="0" borderId="22" xfId="0" applyFont="1" applyFill="1" applyBorder="1"/>
    <xf numFmtId="0" fontId="4" fillId="3" borderId="20" xfId="0" applyFont="1" applyFill="1" applyBorder="1"/>
    <xf numFmtId="3" fontId="4" fillId="3" borderId="20" xfId="0" applyNumberFormat="1" applyFont="1" applyFill="1" applyBorder="1"/>
    <xf numFmtId="168" fontId="4" fillId="3" borderId="23" xfId="0" applyNumberFormat="1" applyFont="1" applyFill="1" applyBorder="1"/>
    <xf numFmtId="2" fontId="4" fillId="3" borderId="20" xfId="0" applyNumberFormat="1" applyFont="1" applyFill="1" applyBorder="1"/>
    <xf numFmtId="0" fontId="2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31" sqref="C31"/>
    </sheetView>
  </sheetViews>
  <sheetFormatPr baseColWidth="10" defaultRowHeight="15" x14ac:dyDescent="0.25"/>
  <sheetData>
    <row r="1" spans="1:8" x14ac:dyDescent="0.25">
      <c r="A1" s="69" t="s">
        <v>60</v>
      </c>
    </row>
    <row r="3" spans="1:8" x14ac:dyDescent="0.25">
      <c r="A3" s="40" t="s">
        <v>31</v>
      </c>
      <c r="B3" s="41" t="s">
        <v>32</v>
      </c>
      <c r="C3" s="42"/>
      <c r="D3" s="43" t="s">
        <v>59</v>
      </c>
      <c r="E3" s="43"/>
      <c r="F3" s="43"/>
      <c r="G3" s="41" t="s">
        <v>33</v>
      </c>
      <c r="H3" s="42"/>
    </row>
    <row r="4" spans="1:8" ht="51" x14ac:dyDescent="0.25">
      <c r="A4" s="40"/>
      <c r="B4" s="44">
        <v>2017</v>
      </c>
      <c r="C4" s="44">
        <v>2012</v>
      </c>
      <c r="D4" s="44" t="s">
        <v>34</v>
      </c>
      <c r="E4" s="45" t="s">
        <v>35</v>
      </c>
      <c r="F4" s="45" t="s">
        <v>36</v>
      </c>
      <c r="G4" s="44" t="s">
        <v>37</v>
      </c>
      <c r="H4" s="44" t="s">
        <v>38</v>
      </c>
    </row>
    <row r="5" spans="1:8" x14ac:dyDescent="0.25">
      <c r="A5" s="46" t="s">
        <v>39</v>
      </c>
      <c r="B5" s="47">
        <v>16266</v>
      </c>
      <c r="C5" s="47">
        <v>17100</v>
      </c>
      <c r="D5" s="47">
        <f>B5-C5</f>
        <v>-834</v>
      </c>
      <c r="E5" s="48">
        <f>((B5/C5)-1)*100</f>
        <v>-4.8771929824561351</v>
      </c>
      <c r="F5" s="49">
        <f>(((B5/C5)^(1/5))-1)*100</f>
        <v>-0.99504481702601399</v>
      </c>
      <c r="G5" s="48">
        <v>182.47717636800002</v>
      </c>
      <c r="H5" s="48">
        <f>B5/G5</f>
        <v>89.139915049959512</v>
      </c>
    </row>
    <row r="6" spans="1:8" x14ac:dyDescent="0.25">
      <c r="A6" s="50" t="s">
        <v>40</v>
      </c>
      <c r="B6" s="51">
        <v>20900</v>
      </c>
      <c r="C6" s="51">
        <v>22390</v>
      </c>
      <c r="D6" s="47">
        <f t="shared" ref="D6:D26" si="0">B6-C6</f>
        <v>-1490</v>
      </c>
      <c r="E6" s="48">
        <f t="shared" ref="E6:E26" si="1">((B6/C6)-1)*100</f>
        <v>-6.6547565877623889</v>
      </c>
      <c r="F6" s="49">
        <f t="shared" ref="F6:F26" si="2">(((B6/C6)^(1/5))-1)*100</f>
        <v>-1.367863977120598</v>
      </c>
      <c r="G6" s="52">
        <v>99.122974750199901</v>
      </c>
      <c r="H6" s="52">
        <f t="shared" ref="H6:H26" si="3">B6/G6</f>
        <v>210.84920072939852</v>
      </c>
    </row>
    <row r="7" spans="1:8" x14ac:dyDescent="0.25">
      <c r="A7" s="50" t="s">
        <v>41</v>
      </c>
      <c r="B7" s="51">
        <v>34115</v>
      </c>
      <c r="C7" s="51">
        <v>35991</v>
      </c>
      <c r="D7" s="47">
        <f t="shared" si="0"/>
        <v>-1876</v>
      </c>
      <c r="E7" s="48">
        <f t="shared" si="1"/>
        <v>-5.2124142146647738</v>
      </c>
      <c r="F7" s="49">
        <f t="shared" si="2"/>
        <v>-1.0649238440633479</v>
      </c>
      <c r="G7" s="52">
        <v>117.09842138899999</v>
      </c>
      <c r="H7" s="52">
        <f t="shared" si="3"/>
        <v>291.33612217256331</v>
      </c>
    </row>
    <row r="8" spans="1:8" x14ac:dyDescent="0.25">
      <c r="A8" s="53" t="s">
        <v>42</v>
      </c>
      <c r="B8" s="54">
        <v>28088</v>
      </c>
      <c r="C8" s="54">
        <v>27769</v>
      </c>
      <c r="D8" s="55">
        <f t="shared" si="0"/>
        <v>319</v>
      </c>
      <c r="E8" s="56">
        <f t="shared" si="1"/>
        <v>1.1487630091108869</v>
      </c>
      <c r="F8" s="57">
        <f t="shared" si="2"/>
        <v>0.22870409532140812</v>
      </c>
      <c r="G8" s="59">
        <v>160.07494761500001</v>
      </c>
      <c r="H8" s="59">
        <f t="shared" si="3"/>
        <v>175.46780691476533</v>
      </c>
    </row>
    <row r="9" spans="1:8" x14ac:dyDescent="0.25">
      <c r="A9" s="65" t="s">
        <v>27</v>
      </c>
      <c r="B9" s="66">
        <v>99369</v>
      </c>
      <c r="C9" s="66">
        <v>103250</v>
      </c>
      <c r="D9" s="66">
        <f t="shared" ref="D9" si="4">B9-C9</f>
        <v>-3881</v>
      </c>
      <c r="E9" s="67">
        <f t="shared" ref="E9" si="5">((B9/C9)-1)*100</f>
        <v>-3.7588377723970945</v>
      </c>
      <c r="F9" s="68">
        <f t="shared" ref="F9" si="6">(((B9/C9)^(1/5))-1)*100</f>
        <v>-0.76333246741788763</v>
      </c>
      <c r="G9" s="67">
        <f>SUM(G5:G8)</f>
        <v>558.7735201221999</v>
      </c>
      <c r="H9" s="67">
        <f>B9/G9</f>
        <v>177.83412495686747</v>
      </c>
    </row>
    <row r="10" spans="1:8" x14ac:dyDescent="0.25">
      <c r="A10" s="46" t="s">
        <v>43</v>
      </c>
      <c r="B10" s="47">
        <v>58850</v>
      </c>
      <c r="C10" s="47">
        <v>60179</v>
      </c>
      <c r="D10" s="47">
        <f t="shared" si="0"/>
        <v>-1329</v>
      </c>
      <c r="E10" s="48">
        <f t="shared" si="1"/>
        <v>-2.2084115721431097</v>
      </c>
      <c r="F10" s="49">
        <f t="shared" si="2"/>
        <v>-0.44563649152583595</v>
      </c>
      <c r="G10" s="48">
        <v>253.96796734699899</v>
      </c>
      <c r="H10" s="48">
        <f t="shared" si="3"/>
        <v>231.72213651492771</v>
      </c>
    </row>
    <row r="11" spans="1:8" x14ac:dyDescent="0.25">
      <c r="A11" s="50" t="s">
        <v>44</v>
      </c>
      <c r="B11" s="51">
        <v>41100</v>
      </c>
      <c r="C11" s="51">
        <v>43224</v>
      </c>
      <c r="D11" s="47">
        <f t="shared" si="0"/>
        <v>-2124</v>
      </c>
      <c r="E11" s="48">
        <f t="shared" si="1"/>
        <v>-4.913936701832311</v>
      </c>
      <c r="F11" s="49">
        <f t="shared" si="2"/>
        <v>-1.0026946596136121</v>
      </c>
      <c r="G11" s="52">
        <v>215.33357179999902</v>
      </c>
      <c r="H11" s="52">
        <f t="shared" si="3"/>
        <v>190.86666169348419</v>
      </c>
    </row>
    <row r="12" spans="1:8" x14ac:dyDescent="0.25">
      <c r="A12" s="50" t="s">
        <v>45</v>
      </c>
      <c r="B12" s="51">
        <v>51367</v>
      </c>
      <c r="C12" s="51">
        <v>57092</v>
      </c>
      <c r="D12" s="47">
        <f t="shared" si="0"/>
        <v>-5725</v>
      </c>
      <c r="E12" s="48">
        <f t="shared" si="1"/>
        <v>-10.02767463042108</v>
      </c>
      <c r="F12" s="49">
        <f t="shared" si="2"/>
        <v>-2.0911861867083825</v>
      </c>
      <c r="G12" s="52">
        <v>409.04598694500004</v>
      </c>
      <c r="H12" s="52">
        <f t="shared" si="3"/>
        <v>125.57756741152618</v>
      </c>
    </row>
    <row r="13" spans="1:8" x14ac:dyDescent="0.25">
      <c r="A13" s="50" t="s">
        <v>46</v>
      </c>
      <c r="B13" s="51">
        <v>36808</v>
      </c>
      <c r="C13" s="51">
        <v>38749</v>
      </c>
      <c r="D13" s="47">
        <f t="shared" si="0"/>
        <v>-1941</v>
      </c>
      <c r="E13" s="48">
        <f t="shared" si="1"/>
        <v>-5.0091615267490734</v>
      </c>
      <c r="F13" s="49">
        <f t="shared" si="2"/>
        <v>-1.0225309622537426</v>
      </c>
      <c r="G13" s="52">
        <v>388.03018685599903</v>
      </c>
      <c r="H13" s="52">
        <f t="shared" si="3"/>
        <v>94.858599270936949</v>
      </c>
    </row>
    <row r="14" spans="1:8" x14ac:dyDescent="0.25">
      <c r="A14" s="50" t="s">
        <v>47</v>
      </c>
      <c r="B14" s="51">
        <v>59555</v>
      </c>
      <c r="C14" s="51">
        <v>59474</v>
      </c>
      <c r="D14" s="47">
        <f t="shared" si="0"/>
        <v>81</v>
      </c>
      <c r="E14" s="48">
        <f t="shared" si="1"/>
        <v>0.1361939671116863</v>
      </c>
      <c r="F14" s="49">
        <f t="shared" si="2"/>
        <v>2.7223966499367869E-2</v>
      </c>
      <c r="G14" s="52">
        <v>217.84349438200002</v>
      </c>
      <c r="H14" s="52">
        <f t="shared" si="3"/>
        <v>273.38434029876134</v>
      </c>
    </row>
    <row r="15" spans="1:8" x14ac:dyDescent="0.25">
      <c r="A15" s="50" t="s">
        <v>48</v>
      </c>
      <c r="B15" s="51">
        <v>90372</v>
      </c>
      <c r="C15" s="51">
        <v>94474</v>
      </c>
      <c r="D15" s="47">
        <f t="shared" si="0"/>
        <v>-4102</v>
      </c>
      <c r="E15" s="48">
        <f t="shared" si="1"/>
        <v>-4.3419353472913151</v>
      </c>
      <c r="F15" s="49">
        <f t="shared" si="2"/>
        <v>-0.88387425003457754</v>
      </c>
      <c r="G15" s="52">
        <v>289.19199269199999</v>
      </c>
      <c r="H15" s="52">
        <f t="shared" si="3"/>
        <v>312.4982789418014</v>
      </c>
    </row>
    <row r="16" spans="1:8" x14ac:dyDescent="0.25">
      <c r="A16" s="50" t="s">
        <v>49</v>
      </c>
      <c r="B16" s="51">
        <v>146643</v>
      </c>
      <c r="C16" s="51">
        <v>155006</v>
      </c>
      <c r="D16" s="47">
        <f t="shared" si="0"/>
        <v>-8363</v>
      </c>
      <c r="E16" s="48">
        <f t="shared" si="1"/>
        <v>-5.3952750216120666</v>
      </c>
      <c r="F16" s="49">
        <f t="shared" si="2"/>
        <v>-1.103125733823096</v>
      </c>
      <c r="G16" s="52">
        <v>366.57845741499898</v>
      </c>
      <c r="H16" s="52">
        <f t="shared" si="3"/>
        <v>400.03169044379291</v>
      </c>
    </row>
    <row r="17" spans="1:8" x14ac:dyDescent="0.25">
      <c r="A17" s="50" t="s">
        <v>50</v>
      </c>
      <c r="B17" s="51">
        <v>140296</v>
      </c>
      <c r="C17" s="51">
        <v>144925</v>
      </c>
      <c r="D17" s="47">
        <f t="shared" si="0"/>
        <v>-4629</v>
      </c>
      <c r="E17" s="48">
        <f t="shared" si="1"/>
        <v>-3.1940658961531865</v>
      </c>
      <c r="F17" s="49">
        <f t="shared" si="2"/>
        <v>-0.64713482206760764</v>
      </c>
      <c r="G17" s="52">
        <v>638.78857423700003</v>
      </c>
      <c r="H17" s="52">
        <f t="shared" si="3"/>
        <v>219.62822388859465</v>
      </c>
    </row>
    <row r="18" spans="1:8" x14ac:dyDescent="0.25">
      <c r="A18" s="50" t="s">
        <v>51</v>
      </c>
      <c r="B18" s="51">
        <v>182099</v>
      </c>
      <c r="C18" s="51">
        <v>182386</v>
      </c>
      <c r="D18" s="47">
        <f t="shared" si="0"/>
        <v>-287</v>
      </c>
      <c r="E18" s="48">
        <f t="shared" si="1"/>
        <v>-0.15735856918842606</v>
      </c>
      <c r="F18" s="49">
        <f t="shared" si="2"/>
        <v>-3.1491541936801148E-2</v>
      </c>
      <c r="G18" s="52">
        <v>715.03793128100006</v>
      </c>
      <c r="H18" s="52">
        <f t="shared" si="3"/>
        <v>254.67040562976456</v>
      </c>
    </row>
    <row r="19" spans="1:8" x14ac:dyDescent="0.25">
      <c r="A19" s="50" t="s">
        <v>52</v>
      </c>
      <c r="B19" s="51">
        <v>135964</v>
      </c>
      <c r="C19" s="51">
        <v>141102</v>
      </c>
      <c r="D19" s="47">
        <f t="shared" si="0"/>
        <v>-5138</v>
      </c>
      <c r="E19" s="48">
        <f t="shared" si="1"/>
        <v>-3.6413374721832481</v>
      </c>
      <c r="F19" s="49">
        <f t="shared" si="2"/>
        <v>-0.7391127931984931</v>
      </c>
      <c r="G19" s="52">
        <v>561.57074332800005</v>
      </c>
      <c r="H19" s="52">
        <f t="shared" si="3"/>
        <v>242.11375256881337</v>
      </c>
    </row>
    <row r="20" spans="1:8" x14ac:dyDescent="0.25">
      <c r="A20" s="50" t="s">
        <v>53</v>
      </c>
      <c r="B20" s="51">
        <v>233392</v>
      </c>
      <c r="C20" s="51">
        <v>238190</v>
      </c>
      <c r="D20" s="47">
        <f t="shared" si="0"/>
        <v>-4798</v>
      </c>
      <c r="E20" s="48">
        <f t="shared" si="1"/>
        <v>-2.0143582854024067</v>
      </c>
      <c r="F20" s="49">
        <f t="shared" si="2"/>
        <v>-0.40615756332387232</v>
      </c>
      <c r="G20" s="52">
        <v>849.60707541700003</v>
      </c>
      <c r="H20" s="52">
        <f t="shared" si="3"/>
        <v>274.70581019519835</v>
      </c>
    </row>
    <row r="21" spans="1:8" x14ac:dyDescent="0.25">
      <c r="A21" s="50" t="s">
        <v>54</v>
      </c>
      <c r="B21" s="51">
        <v>166361</v>
      </c>
      <c r="C21" s="51">
        <v>167613</v>
      </c>
      <c r="D21" s="47">
        <f t="shared" si="0"/>
        <v>-1252</v>
      </c>
      <c r="E21" s="48">
        <f t="shared" si="1"/>
        <v>-0.74695876811464723</v>
      </c>
      <c r="F21" s="49">
        <f t="shared" si="2"/>
        <v>-0.14984012252931</v>
      </c>
      <c r="G21" s="52">
        <v>790.47556248399906</v>
      </c>
      <c r="H21" s="52">
        <f t="shared" si="3"/>
        <v>210.45685394400476</v>
      </c>
    </row>
    <row r="22" spans="1:8" x14ac:dyDescent="0.25">
      <c r="A22" s="50" t="s">
        <v>55</v>
      </c>
      <c r="B22" s="51">
        <v>167288</v>
      </c>
      <c r="C22" s="51">
        <v>170156</v>
      </c>
      <c r="D22" s="47">
        <f t="shared" si="0"/>
        <v>-2868</v>
      </c>
      <c r="E22" s="48">
        <f t="shared" si="1"/>
        <v>-1.6855121182914545</v>
      </c>
      <c r="F22" s="49">
        <f t="shared" si="2"/>
        <v>-0.33939844384213158</v>
      </c>
      <c r="G22" s="52">
        <v>566.90686646699896</v>
      </c>
      <c r="H22" s="52">
        <f t="shared" si="3"/>
        <v>295.08903471667202</v>
      </c>
    </row>
    <row r="23" spans="1:8" x14ac:dyDescent="0.25">
      <c r="A23" s="50" t="s">
        <v>56</v>
      </c>
      <c r="B23" s="51">
        <v>195233</v>
      </c>
      <c r="C23" s="51">
        <v>201374</v>
      </c>
      <c r="D23" s="47">
        <f t="shared" si="0"/>
        <v>-6141</v>
      </c>
      <c r="E23" s="48">
        <f t="shared" si="1"/>
        <v>-3.0495495942872486</v>
      </c>
      <c r="F23" s="49">
        <f t="shared" si="2"/>
        <v>-0.61748882425842755</v>
      </c>
      <c r="G23" s="52">
        <v>599.62446601700003</v>
      </c>
      <c r="H23" s="52">
        <f t="shared" si="3"/>
        <v>325.5921181749527</v>
      </c>
    </row>
    <row r="24" spans="1:8" x14ac:dyDescent="0.25">
      <c r="A24" s="50" t="s">
        <v>57</v>
      </c>
      <c r="B24" s="51">
        <v>187015</v>
      </c>
      <c r="C24" s="51">
        <v>186116</v>
      </c>
      <c r="D24" s="47">
        <f t="shared" si="0"/>
        <v>899</v>
      </c>
      <c r="E24" s="48">
        <f t="shared" si="1"/>
        <v>0.48303208751532267</v>
      </c>
      <c r="F24" s="49">
        <f t="shared" si="2"/>
        <v>9.6420300647581669E-2</v>
      </c>
      <c r="G24" s="52">
        <v>679.29393322299893</v>
      </c>
      <c r="H24" s="52">
        <f t="shared" si="3"/>
        <v>275.30792025873524</v>
      </c>
    </row>
    <row r="25" spans="1:8" x14ac:dyDescent="0.25">
      <c r="A25" s="53" t="s">
        <v>58</v>
      </c>
      <c r="B25" s="54">
        <v>195814</v>
      </c>
      <c r="C25" s="54">
        <v>197311</v>
      </c>
      <c r="D25" s="55">
        <f t="shared" si="0"/>
        <v>-1497</v>
      </c>
      <c r="E25" s="56">
        <f t="shared" si="1"/>
        <v>-0.75870073133277316</v>
      </c>
      <c r="F25" s="57">
        <f t="shared" si="2"/>
        <v>-0.15220275520082538</v>
      </c>
      <c r="G25" s="58">
        <v>598.396224426</v>
      </c>
      <c r="H25" s="58">
        <f t="shared" si="3"/>
        <v>327.23134272418042</v>
      </c>
    </row>
    <row r="26" spans="1:8" x14ac:dyDescent="0.25">
      <c r="A26" s="60" t="s">
        <v>22</v>
      </c>
      <c r="B26" s="61">
        <v>2187526</v>
      </c>
      <c r="C26" s="61">
        <v>2240621</v>
      </c>
      <c r="D26" s="61">
        <f t="shared" si="0"/>
        <v>-53095</v>
      </c>
      <c r="E26" s="62">
        <f t="shared" si="1"/>
        <v>-2.3696555553125664</v>
      </c>
      <c r="F26" s="63">
        <f t="shared" si="2"/>
        <v>-0.47848827392004134</v>
      </c>
      <c r="G26" s="62">
        <v>8698.4665544391919</v>
      </c>
      <c r="H26" s="62">
        <f t="shared" si="3"/>
        <v>251.48409622654856</v>
      </c>
    </row>
    <row r="27" spans="1:8" x14ac:dyDescent="0.25">
      <c r="A27" s="64" t="s">
        <v>23</v>
      </c>
    </row>
  </sheetData>
  <mergeCells count="4">
    <mergeCell ref="A3:A4"/>
    <mergeCell ref="B3:C3"/>
    <mergeCell ref="D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baseColWidth="10" defaultRowHeight="15" x14ac:dyDescent="0.25"/>
  <cols>
    <col min="7" max="7" width="13.85546875" customWidth="1"/>
  </cols>
  <sheetData>
    <row r="1" spans="1:7" x14ac:dyDescent="0.25">
      <c r="A1" s="69" t="s">
        <v>29</v>
      </c>
    </row>
    <row r="3" spans="1:7" x14ac:dyDescent="0.25">
      <c r="A3" s="1" t="s">
        <v>0</v>
      </c>
      <c r="B3" s="2" t="s">
        <v>24</v>
      </c>
      <c r="C3" s="19"/>
      <c r="D3" s="19"/>
      <c r="E3" s="19" t="s">
        <v>28</v>
      </c>
      <c r="F3" s="19"/>
      <c r="G3" s="19"/>
    </row>
    <row r="4" spans="1:7" ht="51" x14ac:dyDescent="0.25">
      <c r="A4" s="3"/>
      <c r="B4" s="20">
        <v>2017</v>
      </c>
      <c r="C4" s="21">
        <v>2012</v>
      </c>
      <c r="D4" s="21" t="s">
        <v>25</v>
      </c>
      <c r="E4" s="21">
        <v>2017</v>
      </c>
      <c r="F4" s="21">
        <v>2012</v>
      </c>
      <c r="G4" s="21" t="s">
        <v>26</v>
      </c>
    </row>
    <row r="5" spans="1:7" x14ac:dyDescent="0.25">
      <c r="A5" s="22" t="s">
        <v>2</v>
      </c>
      <c r="B5" s="23">
        <v>13810</v>
      </c>
      <c r="C5" s="23">
        <v>13552</v>
      </c>
      <c r="D5" s="24">
        <v>258</v>
      </c>
      <c r="E5" s="25">
        <v>32.819999999999993</v>
      </c>
      <c r="F5" s="25">
        <v>26.490554899645801</v>
      </c>
      <c r="G5" s="25">
        <v>6.3294451003541923</v>
      </c>
    </row>
    <row r="6" spans="1:7" x14ac:dyDescent="0.25">
      <c r="A6" s="7" t="s">
        <v>3</v>
      </c>
      <c r="B6" s="26">
        <v>17292</v>
      </c>
      <c r="C6" s="26">
        <v>17231</v>
      </c>
      <c r="D6" s="27">
        <v>61</v>
      </c>
      <c r="E6" s="28">
        <v>30.650000000000006</v>
      </c>
      <c r="F6" s="28">
        <v>23.428704079856104</v>
      </c>
      <c r="G6" s="28">
        <v>7.221295920143902</v>
      </c>
    </row>
    <row r="7" spans="1:7" x14ac:dyDescent="0.25">
      <c r="A7" s="7" t="s">
        <v>4</v>
      </c>
      <c r="B7" s="26">
        <v>26114</v>
      </c>
      <c r="C7" s="26">
        <v>25920</v>
      </c>
      <c r="D7" s="27">
        <v>194</v>
      </c>
      <c r="E7" s="28">
        <v>23.689999999999998</v>
      </c>
      <c r="F7" s="28">
        <v>19.830246913580297</v>
      </c>
      <c r="G7" s="28">
        <v>3.8597530864197012</v>
      </c>
    </row>
    <row r="8" spans="1:7" x14ac:dyDescent="0.25">
      <c r="A8" s="7" t="s">
        <v>5</v>
      </c>
      <c r="B8" s="26">
        <v>22930</v>
      </c>
      <c r="C8" s="26">
        <v>22517</v>
      </c>
      <c r="D8" s="27">
        <v>413</v>
      </c>
      <c r="E8" s="28">
        <v>30.39</v>
      </c>
      <c r="F8" s="28">
        <v>28.991428698316795</v>
      </c>
      <c r="G8" s="28">
        <v>1.3985713016832051</v>
      </c>
    </row>
    <row r="9" spans="1:7" x14ac:dyDescent="0.25">
      <c r="A9" s="29" t="s">
        <v>27</v>
      </c>
      <c r="B9" s="30">
        <v>80146</v>
      </c>
      <c r="C9" s="30">
        <v>79220</v>
      </c>
      <c r="D9" s="31">
        <v>926</v>
      </c>
      <c r="E9" s="32">
        <v>28.680000000000007</v>
      </c>
      <c r="F9" s="32">
        <v>24.356223175965695</v>
      </c>
      <c r="G9" s="32">
        <v>4.3237768240343115</v>
      </c>
    </row>
    <row r="10" spans="1:7" x14ac:dyDescent="0.25">
      <c r="A10" s="7" t="s">
        <v>6</v>
      </c>
      <c r="B10" s="26">
        <v>39652</v>
      </c>
      <c r="C10" s="26">
        <v>40003</v>
      </c>
      <c r="D10" s="27">
        <v>-351</v>
      </c>
      <c r="E10" s="28">
        <v>18.120000000000005</v>
      </c>
      <c r="F10" s="28">
        <v>16.313776466765006</v>
      </c>
      <c r="G10" s="28">
        <v>1.8062235332349985</v>
      </c>
    </row>
    <row r="11" spans="1:7" x14ac:dyDescent="0.25">
      <c r="A11" s="7" t="s">
        <v>7</v>
      </c>
      <c r="B11" s="26">
        <v>31546</v>
      </c>
      <c r="C11" s="26">
        <v>31910</v>
      </c>
      <c r="D11" s="27">
        <v>-364</v>
      </c>
      <c r="E11" s="28">
        <v>28.049999999999997</v>
      </c>
      <c r="F11" s="28">
        <v>26.844249451582598</v>
      </c>
      <c r="G11" s="28">
        <v>1.2057505484173987</v>
      </c>
    </row>
    <row r="12" spans="1:7" x14ac:dyDescent="0.25">
      <c r="A12" s="7" t="s">
        <v>8</v>
      </c>
      <c r="B12" s="26">
        <v>39698</v>
      </c>
      <c r="C12" s="26">
        <v>39116</v>
      </c>
      <c r="D12" s="27">
        <v>582</v>
      </c>
      <c r="E12" s="28">
        <v>30.560000000000002</v>
      </c>
      <c r="F12" s="28">
        <v>22.116269557214395</v>
      </c>
      <c r="G12" s="28">
        <v>8.4437304427856077</v>
      </c>
    </row>
    <row r="13" spans="1:7" x14ac:dyDescent="0.25">
      <c r="A13" s="7" t="s">
        <v>9</v>
      </c>
      <c r="B13" s="26">
        <v>27164</v>
      </c>
      <c r="C13" s="26">
        <v>26746</v>
      </c>
      <c r="D13" s="27">
        <v>418</v>
      </c>
      <c r="E13" s="28">
        <v>34.209999999999994</v>
      </c>
      <c r="F13" s="28">
        <v>30.277424661631599</v>
      </c>
      <c r="G13" s="28">
        <v>3.9325753383683946</v>
      </c>
    </row>
    <row r="14" spans="1:7" x14ac:dyDescent="0.25">
      <c r="A14" s="7" t="s">
        <v>10</v>
      </c>
      <c r="B14" s="26">
        <v>40618</v>
      </c>
      <c r="C14" s="26">
        <v>39323</v>
      </c>
      <c r="D14" s="27">
        <v>1295</v>
      </c>
      <c r="E14" s="28">
        <v>21.790000000000006</v>
      </c>
      <c r="F14" s="28">
        <v>19.492409022709296</v>
      </c>
      <c r="G14" s="28">
        <v>2.2975909772907102</v>
      </c>
    </row>
    <row r="15" spans="1:7" x14ac:dyDescent="0.25">
      <c r="A15" s="7" t="s">
        <v>11</v>
      </c>
      <c r="B15" s="26">
        <v>59747</v>
      </c>
      <c r="C15" s="26">
        <v>57991</v>
      </c>
      <c r="D15" s="27">
        <v>1756</v>
      </c>
      <c r="E15" s="28">
        <v>20.61</v>
      </c>
      <c r="F15" s="28">
        <v>15.830042592816099</v>
      </c>
      <c r="G15" s="28">
        <v>4.7799574071839004</v>
      </c>
    </row>
    <row r="16" spans="1:7" x14ac:dyDescent="0.25">
      <c r="A16" s="7" t="s">
        <v>12</v>
      </c>
      <c r="B16" s="26">
        <v>100592</v>
      </c>
      <c r="C16" s="26">
        <v>99529</v>
      </c>
      <c r="D16" s="27">
        <v>1063</v>
      </c>
      <c r="E16" s="28">
        <v>16.870000000000005</v>
      </c>
      <c r="F16" s="28">
        <v>12.319022596429207</v>
      </c>
      <c r="G16" s="28">
        <v>4.5509774035707977</v>
      </c>
    </row>
    <row r="17" spans="1:7" x14ac:dyDescent="0.25">
      <c r="A17" s="7" t="s">
        <v>13</v>
      </c>
      <c r="B17" s="26">
        <v>87106</v>
      </c>
      <c r="C17" s="26">
        <v>84446</v>
      </c>
      <c r="D17" s="27">
        <v>2660</v>
      </c>
      <c r="E17" s="28">
        <v>14.920000000000002</v>
      </c>
      <c r="F17" s="28">
        <v>10.283494777727796</v>
      </c>
      <c r="G17" s="28">
        <v>4.6365052222722056</v>
      </c>
    </row>
    <row r="18" spans="1:7" x14ac:dyDescent="0.25">
      <c r="A18" s="7" t="s">
        <v>14</v>
      </c>
      <c r="B18" s="26">
        <v>105038</v>
      </c>
      <c r="C18" s="26">
        <v>100669</v>
      </c>
      <c r="D18" s="27">
        <v>4369</v>
      </c>
      <c r="E18" s="28">
        <v>13.11</v>
      </c>
      <c r="F18" s="28">
        <v>10.957693033605196</v>
      </c>
      <c r="G18" s="28">
        <v>2.1523069663948036</v>
      </c>
    </row>
    <row r="19" spans="1:7" x14ac:dyDescent="0.25">
      <c r="A19" s="7" t="s">
        <v>15</v>
      </c>
      <c r="B19" s="26">
        <v>83890</v>
      </c>
      <c r="C19" s="26">
        <v>82787</v>
      </c>
      <c r="D19" s="27">
        <v>1103</v>
      </c>
      <c r="E19" s="28">
        <v>17.290000000000006</v>
      </c>
      <c r="F19" s="28">
        <v>12.604635993573893</v>
      </c>
      <c r="G19" s="28">
        <v>4.6853640064261128</v>
      </c>
    </row>
    <row r="20" spans="1:7" x14ac:dyDescent="0.25">
      <c r="A20" s="7" t="s">
        <v>16</v>
      </c>
      <c r="B20" s="26">
        <v>151292</v>
      </c>
      <c r="C20" s="26">
        <v>147988</v>
      </c>
      <c r="D20" s="27">
        <v>3304</v>
      </c>
      <c r="E20" s="28">
        <v>17.689999999999998</v>
      </c>
      <c r="F20" s="28">
        <v>14.292375057437098</v>
      </c>
      <c r="G20" s="28">
        <v>3.3976249425628993</v>
      </c>
    </row>
    <row r="21" spans="1:7" x14ac:dyDescent="0.25">
      <c r="A21" s="7" t="s">
        <v>17</v>
      </c>
      <c r="B21" s="26">
        <v>102702</v>
      </c>
      <c r="C21" s="26">
        <v>103407</v>
      </c>
      <c r="D21" s="27">
        <v>-705</v>
      </c>
      <c r="E21" s="28">
        <v>19.519999999999996</v>
      </c>
      <c r="F21" s="28">
        <v>18.514220507315699</v>
      </c>
      <c r="G21" s="28">
        <v>1.0057794926842973</v>
      </c>
    </row>
    <row r="22" spans="1:7" x14ac:dyDescent="0.25">
      <c r="A22" s="7" t="s">
        <v>18</v>
      </c>
      <c r="B22" s="26">
        <v>105634</v>
      </c>
      <c r="C22" s="26">
        <v>104418</v>
      </c>
      <c r="D22" s="27">
        <v>1216</v>
      </c>
      <c r="E22" s="28">
        <v>15.989999999999995</v>
      </c>
      <c r="F22" s="28">
        <v>14.284893409182303</v>
      </c>
      <c r="G22" s="28">
        <v>1.7051065908176923</v>
      </c>
    </row>
    <row r="23" spans="1:7" x14ac:dyDescent="0.25">
      <c r="A23" s="7" t="s">
        <v>19</v>
      </c>
      <c r="B23" s="26">
        <v>122502</v>
      </c>
      <c r="C23" s="26">
        <v>121040</v>
      </c>
      <c r="D23" s="27">
        <v>1462</v>
      </c>
      <c r="E23" s="28">
        <v>14.400000000000006</v>
      </c>
      <c r="F23" s="28">
        <v>12.049735624586901</v>
      </c>
      <c r="G23" s="28">
        <v>2.3502643754131043</v>
      </c>
    </row>
    <row r="24" spans="1:7" x14ac:dyDescent="0.25">
      <c r="A24" s="7" t="s">
        <v>20</v>
      </c>
      <c r="B24" s="26">
        <v>98052</v>
      </c>
      <c r="C24" s="26">
        <v>93577</v>
      </c>
      <c r="D24" s="27">
        <v>4475</v>
      </c>
      <c r="E24" s="28">
        <v>11.150000000000006</v>
      </c>
      <c r="F24" s="28">
        <v>10.005663784904399</v>
      </c>
      <c r="G24" s="28">
        <v>1.1443362150956062</v>
      </c>
    </row>
    <row r="25" spans="1:7" x14ac:dyDescent="0.25">
      <c r="A25" s="33" t="s">
        <v>21</v>
      </c>
      <c r="B25" s="34">
        <v>107400</v>
      </c>
      <c r="C25" s="34">
        <v>104912</v>
      </c>
      <c r="D25" s="35">
        <v>2488</v>
      </c>
      <c r="E25" s="36">
        <v>8.4099999999999966</v>
      </c>
      <c r="F25" s="36">
        <v>8.0286335214274942</v>
      </c>
      <c r="G25" s="36">
        <v>0.38136647857250239</v>
      </c>
    </row>
    <row r="26" spans="1:7" x14ac:dyDescent="0.25">
      <c r="A26" s="37" t="s">
        <v>22</v>
      </c>
      <c r="B26" s="38">
        <v>1382779</v>
      </c>
      <c r="C26" s="38">
        <v>1357082</v>
      </c>
      <c r="D26" s="38">
        <v>25697</v>
      </c>
      <c r="E26" s="39">
        <v>17.439999999999998</v>
      </c>
      <c r="F26" s="39">
        <v>14.590000000000003</v>
      </c>
      <c r="G26" s="39">
        <v>2.8499999999999943</v>
      </c>
    </row>
    <row r="27" spans="1:7" x14ac:dyDescent="0.25">
      <c r="A27" s="17" t="s">
        <v>23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H23" sqref="H23"/>
    </sheetView>
  </sheetViews>
  <sheetFormatPr baseColWidth="10" defaultRowHeight="15" x14ac:dyDescent="0.25"/>
  <sheetData>
    <row r="1" spans="1:3" x14ac:dyDescent="0.25">
      <c r="A1" s="69" t="s">
        <v>30</v>
      </c>
    </row>
    <row r="3" spans="1:3" ht="32.25" customHeight="1" x14ac:dyDescent="0.25">
      <c r="A3" s="1" t="s">
        <v>0</v>
      </c>
      <c r="B3" s="15" t="s">
        <v>1</v>
      </c>
      <c r="C3" s="16"/>
    </row>
    <row r="4" spans="1:3" x14ac:dyDescent="0.25">
      <c r="A4" s="3"/>
      <c r="B4" s="4">
        <v>2017</v>
      </c>
      <c r="C4" s="4">
        <v>2012</v>
      </c>
    </row>
    <row r="5" spans="1:3" x14ac:dyDescent="0.25">
      <c r="A5" s="5" t="s">
        <v>2</v>
      </c>
      <c r="B5" s="5">
        <v>1.72</v>
      </c>
      <c r="C5" s="6">
        <v>1.6870000000000001</v>
      </c>
    </row>
    <row r="6" spans="1:3" x14ac:dyDescent="0.25">
      <c r="A6" s="7" t="s">
        <v>3</v>
      </c>
      <c r="B6" s="7">
        <v>1.73</v>
      </c>
      <c r="C6" s="8">
        <v>1.6859999999999999</v>
      </c>
    </row>
    <row r="7" spans="1:3" x14ac:dyDescent="0.25">
      <c r="A7" s="7" t="s">
        <v>4</v>
      </c>
      <c r="B7" s="8">
        <v>1.7</v>
      </c>
      <c r="C7" s="8">
        <v>1.7190000000000001</v>
      </c>
    </row>
    <row r="8" spans="1:3" x14ac:dyDescent="0.25">
      <c r="A8" s="7" t="s">
        <v>5</v>
      </c>
      <c r="B8" s="7">
        <v>1.73</v>
      </c>
      <c r="C8" s="8">
        <v>1.694</v>
      </c>
    </row>
    <row r="9" spans="1:3" x14ac:dyDescent="0.25">
      <c r="A9" s="9" t="s">
        <v>6</v>
      </c>
      <c r="B9" s="9">
        <v>1.74</v>
      </c>
      <c r="C9" s="10">
        <v>1.712</v>
      </c>
    </row>
    <row r="10" spans="1:3" x14ac:dyDescent="0.25">
      <c r="A10" s="9" t="s">
        <v>7</v>
      </c>
      <c r="B10" s="9">
        <v>1.72</v>
      </c>
      <c r="C10" s="10">
        <v>1.75</v>
      </c>
    </row>
    <row r="11" spans="1:3" x14ac:dyDescent="0.25">
      <c r="A11" s="9" t="s">
        <v>8</v>
      </c>
      <c r="B11" s="9">
        <v>1.82</v>
      </c>
      <c r="C11" s="10">
        <v>1.8320000000000001</v>
      </c>
    </row>
    <row r="12" spans="1:3" x14ac:dyDescent="0.25">
      <c r="A12" s="9" t="s">
        <v>9</v>
      </c>
      <c r="B12" s="9">
        <v>2.02</v>
      </c>
      <c r="C12" s="10">
        <v>2.0329999999999999</v>
      </c>
    </row>
    <row r="13" spans="1:3" x14ac:dyDescent="0.25">
      <c r="A13" s="9" t="s">
        <v>10</v>
      </c>
      <c r="B13" s="9">
        <v>1.86</v>
      </c>
      <c r="C13" s="10">
        <v>1.863</v>
      </c>
    </row>
    <row r="14" spans="1:3" x14ac:dyDescent="0.25">
      <c r="A14" s="9" t="s">
        <v>11</v>
      </c>
      <c r="B14" s="9">
        <v>1.88</v>
      </c>
      <c r="C14" s="10">
        <v>1.909</v>
      </c>
    </row>
    <row r="15" spans="1:3" x14ac:dyDescent="0.25">
      <c r="A15" s="9" t="s">
        <v>12</v>
      </c>
      <c r="B15" s="9">
        <v>1.74</v>
      </c>
      <c r="C15" s="10">
        <v>1.7569999999999999</v>
      </c>
    </row>
    <row r="16" spans="1:3" x14ac:dyDescent="0.25">
      <c r="A16" s="9" t="s">
        <v>13</v>
      </c>
      <c r="B16" s="9">
        <v>1.85</v>
      </c>
      <c r="C16" s="10">
        <v>1.859</v>
      </c>
    </row>
    <row r="17" spans="1:3" x14ac:dyDescent="0.25">
      <c r="A17" s="9" t="s">
        <v>14</v>
      </c>
      <c r="B17" s="9">
        <v>1.94</v>
      </c>
      <c r="C17" s="10">
        <v>1.9610000000000001</v>
      </c>
    </row>
    <row r="18" spans="1:3" x14ac:dyDescent="0.25">
      <c r="A18" s="9" t="s">
        <v>15</v>
      </c>
      <c r="B18" s="9">
        <v>1.84</v>
      </c>
      <c r="C18" s="10">
        <v>1.8260000000000001</v>
      </c>
    </row>
    <row r="19" spans="1:3" x14ac:dyDescent="0.25">
      <c r="A19" s="9" t="s">
        <v>16</v>
      </c>
      <c r="B19" s="9">
        <v>1.85</v>
      </c>
      <c r="C19" s="10">
        <v>1.8440000000000001</v>
      </c>
    </row>
    <row r="20" spans="1:3" x14ac:dyDescent="0.25">
      <c r="A20" s="9" t="s">
        <v>17</v>
      </c>
      <c r="B20" s="9">
        <v>1.98</v>
      </c>
      <c r="C20" s="10">
        <v>1.9610000000000001</v>
      </c>
    </row>
    <row r="21" spans="1:3" x14ac:dyDescent="0.25">
      <c r="A21" s="9" t="s">
        <v>18</v>
      </c>
      <c r="B21" s="9">
        <v>1.87</v>
      </c>
      <c r="C21" s="10">
        <v>1.8839999999999999</v>
      </c>
    </row>
    <row r="22" spans="1:3" x14ac:dyDescent="0.25">
      <c r="A22" s="9" t="s">
        <v>19</v>
      </c>
      <c r="B22" s="9">
        <v>1.84</v>
      </c>
      <c r="C22" s="10">
        <v>1.8680000000000001</v>
      </c>
    </row>
    <row r="23" spans="1:3" x14ac:dyDescent="0.25">
      <c r="A23" s="9" t="s">
        <v>20</v>
      </c>
      <c r="B23" s="9">
        <v>2.12</v>
      </c>
      <c r="C23" s="10">
        <v>2.177</v>
      </c>
    </row>
    <row r="24" spans="1:3" x14ac:dyDescent="0.25">
      <c r="A24" s="11" t="s">
        <v>21</v>
      </c>
      <c r="B24" s="11">
        <v>1.96</v>
      </c>
      <c r="C24" s="12">
        <v>2.0070000000000001</v>
      </c>
    </row>
    <row r="25" spans="1:3" x14ac:dyDescent="0.25">
      <c r="A25" s="13" t="s">
        <v>22</v>
      </c>
      <c r="B25" s="13">
        <v>1.88</v>
      </c>
      <c r="C25" s="14">
        <v>1.89</v>
      </c>
    </row>
    <row r="26" spans="1:3" x14ac:dyDescent="0.25">
      <c r="A26" s="18" t="s">
        <v>23</v>
      </c>
    </row>
  </sheetData>
  <mergeCells count="2">
    <mergeCell ref="A3:A4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Population - Densité</vt:lpstr>
      <vt:lpstr>Logements </vt:lpstr>
      <vt:lpstr>Taille moyenne des ménages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Sandra</dc:creator>
  <cp:lastModifiedBy>ROGER Sandra</cp:lastModifiedBy>
  <dcterms:created xsi:type="dcterms:W3CDTF">2020-01-08T11:25:19Z</dcterms:created>
  <dcterms:modified xsi:type="dcterms:W3CDTF">2020-01-08T12:40:01Z</dcterms:modified>
</cp:coreProperties>
</file>